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факт" sheetId="2" r:id="rId1"/>
  </sheets>
  <calcPr calcId="125725"/>
</workbook>
</file>

<file path=xl/calcChain.xml><?xml version="1.0" encoding="utf-8"?>
<calcChain xmlns="http://schemas.openxmlformats.org/spreadsheetml/2006/main">
  <c r="L156" i="2"/>
  <c r="L157" s="1"/>
  <c r="J156"/>
  <c r="I156"/>
  <c r="I157" s="1"/>
  <c r="H156"/>
  <c r="G156"/>
  <c r="G157" s="1"/>
  <c r="F156"/>
  <c r="B214"/>
  <c r="A214"/>
  <c r="L213"/>
  <c r="J213"/>
  <c r="I213"/>
  <c r="H213"/>
  <c r="G213"/>
  <c r="F213"/>
  <c r="A204"/>
  <c r="L203"/>
  <c r="J203"/>
  <c r="I203"/>
  <c r="H203"/>
  <c r="H214" s="1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F137"/>
  <c r="G137"/>
  <c r="G138" s="1"/>
  <c r="H137"/>
  <c r="I137"/>
  <c r="I138" s="1"/>
  <c r="J137"/>
  <c r="L137"/>
  <c r="L138" s="1"/>
  <c r="A138"/>
  <c r="B138"/>
  <c r="H138"/>
  <c r="J138"/>
  <c r="F146"/>
  <c r="F157" s="1"/>
  <c r="G146"/>
  <c r="H146"/>
  <c r="H157" s="1"/>
  <c r="I146"/>
  <c r="J146"/>
  <c r="J157" s="1"/>
  <c r="L146"/>
  <c r="A147"/>
  <c r="A157"/>
  <c r="B157"/>
  <c r="F165"/>
  <c r="G165"/>
  <c r="G176" s="1"/>
  <c r="H165"/>
  <c r="I165"/>
  <c r="J165"/>
  <c r="L165"/>
  <c r="A166"/>
  <c r="F175"/>
  <c r="G175"/>
  <c r="H175"/>
  <c r="I175"/>
  <c r="J175"/>
  <c r="J176" s="1"/>
  <c r="L175"/>
  <c r="L176" s="1"/>
  <c r="A176"/>
  <c r="B176"/>
  <c r="F176"/>
  <c r="H176"/>
  <c r="F222"/>
  <c r="G222"/>
  <c r="G233" s="1"/>
  <c r="H222"/>
  <c r="I222"/>
  <c r="J222"/>
  <c r="L222"/>
  <c r="L233" s="1"/>
  <c r="A223"/>
  <c r="F232"/>
  <c r="G232"/>
  <c r="H232"/>
  <c r="I232"/>
  <c r="J232"/>
  <c r="J233" s="1"/>
  <c r="L232"/>
  <c r="A233"/>
  <c r="B233"/>
  <c r="F233"/>
  <c r="F184"/>
  <c r="G184"/>
  <c r="H184"/>
  <c r="I184"/>
  <c r="J184"/>
  <c r="L184"/>
  <c r="A185"/>
  <c r="F194"/>
  <c r="G194"/>
  <c r="H194"/>
  <c r="I194"/>
  <c r="I195" s="1"/>
  <c r="J194"/>
  <c r="L194"/>
  <c r="L195" s="1"/>
  <c r="A195"/>
  <c r="B195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G13"/>
  <c r="F13"/>
  <c r="L24" l="1"/>
  <c r="J195"/>
  <c r="H195"/>
  <c r="F195"/>
  <c r="F234" s="1"/>
  <c r="G195"/>
  <c r="I233"/>
  <c r="H233"/>
  <c r="I176"/>
  <c r="F138"/>
  <c r="I24"/>
  <c r="I234" s="1"/>
  <c r="F24"/>
  <c r="J24"/>
  <c r="J234" s="1"/>
  <c r="F214"/>
  <c r="F119"/>
  <c r="J119"/>
  <c r="G214"/>
  <c r="L214"/>
  <c r="I119"/>
  <c r="J214"/>
  <c r="G119"/>
  <c r="L119"/>
  <c r="G24"/>
  <c r="G234" s="1"/>
  <c r="I214"/>
  <c r="H119"/>
  <c r="G81"/>
  <c r="L62"/>
  <c r="F62"/>
  <c r="L43"/>
  <c r="H234"/>
  <c r="L234" l="1"/>
</calcChain>
</file>

<file path=xl/sharedStrings.xml><?xml version="1.0" encoding="utf-8"?>
<sst xmlns="http://schemas.openxmlformats.org/spreadsheetml/2006/main" count="370" uniqueCount="103">
  <si>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</si>
  <si>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</si>
  <si>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</si>
  <si>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</si>
  <si>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</si>
  <si>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</si>
  <si>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</si>
  <si>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</si>
  <si>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</si>
  <si>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</si>
  <si>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</si>
  <si>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</si>
  <si>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</si>
  <si>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</si>
  <si>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</si>
  <si>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</si>
  <si>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</si>
  <si>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</si>
  <si>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</si>
  <si>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</si>
  <si>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</si>
  <si>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</si>
  <si>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</si>
  <si>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</si>
  <si>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</si>
  <si>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</si>
  <si>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</si>
  <si>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</si>
  <si>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</si>
  <si>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</si>
  <si>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</si>
  <si>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</si>
  <si>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</si>
  <si>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</si>
  <si>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</si>
  <si>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</si>
  <si>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</si>
  <si>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</si>
  <si>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</si>
  <si>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"Гыинская СОШ"</t>
  </si>
  <si>
    <t>Директор</t>
  </si>
  <si>
    <t>Дементьев Г.А.</t>
  </si>
  <si>
    <t>Борщ с капустой и картофелем с мясом со сметаной</t>
  </si>
  <si>
    <t>Хлеб пшеничный</t>
  </si>
  <si>
    <t>Компот из сухофруктов</t>
  </si>
  <si>
    <t>Хлеб ржаной</t>
  </si>
  <si>
    <t>Соус томатный</t>
  </si>
  <si>
    <t>153/2008</t>
  </si>
  <si>
    <t>39/2008</t>
  </si>
  <si>
    <t>пр</t>
  </si>
  <si>
    <t>Огурцы свежие</t>
  </si>
  <si>
    <t>Щи из свежей капусты с картофелем</t>
  </si>
  <si>
    <t>Гуляш из говядины</t>
  </si>
  <si>
    <t>Макаронные изделия отварные</t>
  </si>
  <si>
    <t>Чай с лимоном</t>
  </si>
  <si>
    <t>41\2008</t>
  </si>
  <si>
    <t>ттк</t>
  </si>
  <si>
    <t>97\2008</t>
  </si>
  <si>
    <t>146\2008</t>
  </si>
  <si>
    <t>Салат из белокочанной капусты с помидорами и огурцами</t>
  </si>
  <si>
    <t>Суп картофельный с бобовыми</t>
  </si>
  <si>
    <t>Жаркое по домашнему</t>
  </si>
  <si>
    <t>Какао с молоком</t>
  </si>
  <si>
    <t xml:space="preserve">Хлеб пшеничный </t>
  </si>
  <si>
    <t>47\2008</t>
  </si>
  <si>
    <t>149\2008</t>
  </si>
  <si>
    <t>Рассольник ленинградский</t>
  </si>
  <si>
    <t>Картофельное пюре</t>
  </si>
  <si>
    <t>Напиток из плодов шиповника</t>
  </si>
  <si>
    <t>60\2013</t>
  </si>
  <si>
    <t>92\2008</t>
  </si>
  <si>
    <t>267\2013</t>
  </si>
  <si>
    <t>Суп с мясными фрикадельками</t>
  </si>
  <si>
    <t>Рыба по польски</t>
  </si>
  <si>
    <t>Каша рисовая вязкая</t>
  </si>
  <si>
    <t>Салат картофельный с кукурузой, морковью и огурцами</t>
  </si>
  <si>
    <t>Суп "Снежок" с мясом птицы</t>
  </si>
  <si>
    <t>Гуляш из мяса кур</t>
  </si>
  <si>
    <t>Сок фруктовый</t>
  </si>
  <si>
    <t>39\2017</t>
  </si>
  <si>
    <t>Суп картофельный с клецками</t>
  </si>
  <si>
    <t>Шницель из говядины</t>
  </si>
  <si>
    <t>Компот из свежих яблок</t>
  </si>
  <si>
    <t>Клецки мучные</t>
  </si>
  <si>
    <t>Соус</t>
  </si>
  <si>
    <t>Клецки</t>
  </si>
  <si>
    <t>342\2017</t>
  </si>
  <si>
    <t>141\2008</t>
  </si>
  <si>
    <t>сладкое</t>
  </si>
  <si>
    <t>Суп картофельный с макаронными изделиями</t>
  </si>
  <si>
    <t>Плов из говядины</t>
  </si>
  <si>
    <t>Йогурт</t>
  </si>
  <si>
    <t>153\2008</t>
  </si>
  <si>
    <t>Котлета из мяса кур</t>
  </si>
  <si>
    <t>Каша пшенная без молока</t>
  </si>
  <si>
    <t>104\2017</t>
  </si>
  <si>
    <t>Винегрет</t>
  </si>
  <si>
    <t>30\2008</t>
  </si>
  <si>
    <t>Пряники</t>
  </si>
  <si>
    <t>Зразы из говядины с яйцом</t>
  </si>
  <si>
    <t>Ватрушка с творогом</t>
  </si>
  <si>
    <t>Каша рисовая вязкая с маслом</t>
  </si>
  <si>
    <t>200\20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</si>
</sst>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selection activeCell="G9" sqref="G8:G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5.22</v>
      </c>
      <c r="H15" s="43">
        <v>8.32</v>
      </c>
      <c r="I15" s="43">
        <v>11.12</v>
      </c>
      <c r="J15" s="43">
        <v>175.1</v>
      </c>
      <c r="K15" s="44" t="s">
        <v>48</v>
      </c>
      <c r="L15" s="43">
        <v>11</v>
      </c>
    </row>
    <row r="16" spans="1:12" ht="15">
      <c r="A16" s="23"/>
      <c r="B16" s="15"/>
      <c r="C16" s="11"/>
      <c r="D16" s="7" t="s">
        <v>28</v>
      </c>
      <c r="E16" s="42" t="s">
        <v>100</v>
      </c>
      <c r="F16" s="43">
        <v>100</v>
      </c>
      <c r="G16" s="43">
        <v>6</v>
      </c>
      <c r="H16" s="43">
        <v>9</v>
      </c>
      <c r="I16" s="43">
        <v>21.3</v>
      </c>
      <c r="J16" s="43">
        <v>173.4</v>
      </c>
      <c r="K16" s="44" t="s">
        <v>56</v>
      </c>
      <c r="L16" s="43">
        <v>46.69</v>
      </c>
    </row>
    <row r="17" spans="1:12" ht="15">
      <c r="A17" s="23"/>
      <c r="B17" s="15"/>
      <c r="C17" s="11"/>
      <c r="D17" s="7" t="s">
        <v>29</v>
      </c>
      <c r="E17" s="42" t="s">
        <v>101</v>
      </c>
      <c r="F17" s="43">
        <v>200</v>
      </c>
      <c r="G17" s="43">
        <v>11.95</v>
      </c>
      <c r="H17" s="43">
        <v>9.6</v>
      </c>
      <c r="I17" s="43">
        <v>38.65</v>
      </c>
      <c r="J17" s="43">
        <v>275.2</v>
      </c>
      <c r="K17" s="44" t="s">
        <v>56</v>
      </c>
      <c r="L17" s="43">
        <v>12.68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</v>
      </c>
      <c r="I18" s="43">
        <v>31.4</v>
      </c>
      <c r="J18" s="43">
        <v>128</v>
      </c>
      <c r="K18" s="44" t="s">
        <v>47</v>
      </c>
      <c r="L18" s="43">
        <v>3.51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2.31</v>
      </c>
      <c r="H19" s="43">
        <v>0.24</v>
      </c>
      <c r="I19" s="43">
        <v>31.4</v>
      </c>
      <c r="J19" s="43">
        <v>70.8</v>
      </c>
      <c r="K19" s="44" t="s">
        <v>49</v>
      </c>
      <c r="L19" s="43">
        <v>1.1200000000000001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26.08</v>
      </c>
      <c r="H23" s="19">
        <f t="shared" si="2"/>
        <v>27.16</v>
      </c>
      <c r="I23" s="19">
        <f t="shared" si="2"/>
        <v>133.87</v>
      </c>
      <c r="J23" s="19">
        <f t="shared" si="2"/>
        <v>822.5</v>
      </c>
      <c r="K23" s="25"/>
      <c r="L23" s="19">
        <f t="shared" ref="L23" si="3">SUM(L14:L22)</f>
        <v>75.000000000000014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6"/>
      <c r="E24" s="31"/>
      <c r="F24" s="32">
        <f>F13+F23</f>
        <v>730</v>
      </c>
      <c r="G24" s="32">
        <f t="shared" ref="G24:J24" si="4">G13+G23</f>
        <v>26.08</v>
      </c>
      <c r="H24" s="32">
        <f t="shared" si="4"/>
        <v>27.16</v>
      </c>
      <c r="I24" s="32">
        <f t="shared" si="4"/>
        <v>133.87</v>
      </c>
      <c r="J24" s="32">
        <f t="shared" si="4"/>
        <v>822.5</v>
      </c>
      <c r="K24" s="32"/>
      <c r="L24" s="32">
        <f t="shared" ref="L24" si="5">L13+L23</f>
        <v>75.000000000000014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70</v>
      </c>
      <c r="G33" s="43">
        <v>2.59</v>
      </c>
      <c r="H33" s="43">
        <v>7.0000000000000007E-2</v>
      </c>
      <c r="I33" s="43">
        <v>1.33</v>
      </c>
      <c r="J33" s="43">
        <v>16.309999999999999</v>
      </c>
      <c r="K33" s="44"/>
      <c r="L33" s="43">
        <v>4.2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5.72</v>
      </c>
      <c r="H34" s="43">
        <v>7.5</v>
      </c>
      <c r="I34" s="43">
        <v>10</v>
      </c>
      <c r="J34" s="43">
        <v>131.6</v>
      </c>
      <c r="K34" s="44" t="s">
        <v>55</v>
      </c>
      <c r="L34" s="43">
        <v>10.91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11.62</v>
      </c>
      <c r="H35" s="43">
        <v>17.239999999999998</v>
      </c>
      <c r="I35" s="43">
        <v>26.94</v>
      </c>
      <c r="J35" s="43">
        <v>342.49</v>
      </c>
      <c r="K35" s="44" t="s">
        <v>56</v>
      </c>
      <c r="L35" s="43">
        <v>45.7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3.75</v>
      </c>
      <c r="H36" s="43">
        <v>3.15</v>
      </c>
      <c r="I36" s="43">
        <v>35.25</v>
      </c>
      <c r="J36" s="43">
        <v>184.35</v>
      </c>
      <c r="K36" s="44" t="s">
        <v>57</v>
      </c>
      <c r="L36" s="43">
        <v>8.89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0.3</v>
      </c>
      <c r="H37" s="43">
        <v>0</v>
      </c>
      <c r="I37" s="43">
        <v>15.2</v>
      </c>
      <c r="J37" s="43">
        <v>62</v>
      </c>
      <c r="K37" s="44" t="s">
        <v>58</v>
      </c>
      <c r="L37" s="43">
        <v>2.56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1.54</v>
      </c>
      <c r="H38" s="43">
        <v>0.16</v>
      </c>
      <c r="I38" s="43">
        <v>9.9</v>
      </c>
      <c r="J38" s="43">
        <v>47.2</v>
      </c>
      <c r="K38" s="44" t="s">
        <v>49</v>
      </c>
      <c r="L38" s="43">
        <v>1.1200000000000001</v>
      </c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1.98</v>
      </c>
      <c r="H39" s="43">
        <v>0.33</v>
      </c>
      <c r="I39" s="43">
        <v>13.17</v>
      </c>
      <c r="J39" s="43">
        <v>63.57</v>
      </c>
      <c r="K39" s="44" t="s">
        <v>49</v>
      </c>
      <c r="L39" s="43">
        <v>1.62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27.5</v>
      </c>
      <c r="H42" s="19">
        <f t="shared" si="7"/>
        <v>28.449999999999996</v>
      </c>
      <c r="I42" s="19">
        <f t="shared" si="7"/>
        <v>111.79000000000002</v>
      </c>
      <c r="J42" s="19">
        <f t="shared" si="7"/>
        <v>847.5200000000001</v>
      </c>
      <c r="K42" s="25"/>
      <c r="L42" s="19">
        <f t="shared" si="7"/>
        <v>75.000000000000014</v>
      </c>
    </row>
    <row r="43" spans="1:12" ht="15.75" thickBot="1">
      <c r="A43" s="33">
        <f>A25</f>
        <v>1</v>
      </c>
      <c r="B43" s="33">
        <f>B25</f>
        <v>2</v>
      </c>
      <c r="C43" s="51" t="s">
        <v>4</v>
      </c>
      <c r="D43" s="56"/>
      <c r="E43" s="31"/>
      <c r="F43" s="32">
        <f>F32+F42</f>
        <v>760</v>
      </c>
      <c r="G43" s="32">
        <f t="shared" ref="G43:L43" si="8">G32+G42</f>
        <v>27.5</v>
      </c>
      <c r="H43" s="32">
        <f t="shared" si="8"/>
        <v>28.449999999999996</v>
      </c>
      <c r="I43" s="32">
        <f t="shared" si="8"/>
        <v>111.79000000000002</v>
      </c>
      <c r="J43" s="32">
        <f t="shared" si="8"/>
        <v>847.5200000000001</v>
      </c>
      <c r="K43" s="32"/>
      <c r="L43" s="32">
        <f t="shared" si="8"/>
        <v>75.000000000000014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1.35</v>
      </c>
      <c r="H52" s="43">
        <v>6.53</v>
      </c>
      <c r="I52" s="43">
        <v>6.6</v>
      </c>
      <c r="J52" s="43">
        <v>73.5</v>
      </c>
      <c r="K52" s="44" t="s">
        <v>56</v>
      </c>
      <c r="L52" s="43">
        <v>10.91</v>
      </c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6.2</v>
      </c>
      <c r="H53" s="43">
        <v>3.6</v>
      </c>
      <c r="I53" s="43">
        <v>22.3</v>
      </c>
      <c r="J53" s="43">
        <v>186.4</v>
      </c>
      <c r="K53" s="44" t="s">
        <v>64</v>
      </c>
      <c r="L53" s="43">
        <v>3.92</v>
      </c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150</v>
      </c>
      <c r="G54" s="43">
        <v>10.37</v>
      </c>
      <c r="H54" s="43">
        <v>12.26</v>
      </c>
      <c r="I54" s="43">
        <v>44.52</v>
      </c>
      <c r="J54" s="43">
        <v>286.61</v>
      </c>
      <c r="K54" s="44" t="s">
        <v>56</v>
      </c>
      <c r="L54" s="43">
        <v>49.19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3.87</v>
      </c>
      <c r="H56" s="43">
        <v>3.8</v>
      </c>
      <c r="I56" s="43">
        <v>13.09</v>
      </c>
      <c r="J56" s="43">
        <v>101.88</v>
      </c>
      <c r="K56" s="44" t="s">
        <v>65</v>
      </c>
      <c r="L56" s="43">
        <v>7.66</v>
      </c>
    </row>
    <row r="57" spans="1:12" ht="15">
      <c r="A57" s="23"/>
      <c r="B57" s="15"/>
      <c r="C57" s="11"/>
      <c r="D57" s="7" t="s">
        <v>31</v>
      </c>
      <c r="E57" s="42" t="s">
        <v>63</v>
      </c>
      <c r="F57" s="43">
        <v>40</v>
      </c>
      <c r="G57" s="43">
        <v>3.08</v>
      </c>
      <c r="H57" s="43">
        <v>0.32</v>
      </c>
      <c r="I57" s="43">
        <v>19.8</v>
      </c>
      <c r="J57" s="43">
        <v>94.4</v>
      </c>
      <c r="K57" s="44" t="s">
        <v>49</v>
      </c>
      <c r="L57" s="43">
        <v>2.2400000000000002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1.32</v>
      </c>
      <c r="H58" s="43">
        <v>0.22</v>
      </c>
      <c r="I58" s="43">
        <v>8.7799999999999994</v>
      </c>
      <c r="J58" s="43">
        <v>42.38</v>
      </c>
      <c r="K58" s="44" t="s">
        <v>49</v>
      </c>
      <c r="L58" s="43">
        <v>1.08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:L61" si="10">SUM(G52:G60)</f>
        <v>26.190000000000005</v>
      </c>
      <c r="H61" s="19">
        <f t="shared" si="10"/>
        <v>26.73</v>
      </c>
      <c r="I61" s="19">
        <f t="shared" si="10"/>
        <v>115.09</v>
      </c>
      <c r="J61" s="19">
        <f t="shared" si="10"/>
        <v>785.17</v>
      </c>
      <c r="K61" s="25"/>
      <c r="L61" s="19">
        <f t="shared" si="10"/>
        <v>74.999999999999986</v>
      </c>
    </row>
    <row r="62" spans="1:12" ht="15.75" thickBot="1">
      <c r="A62" s="29">
        <f>A44</f>
        <v>1</v>
      </c>
      <c r="B62" s="30">
        <f>B44</f>
        <v>3</v>
      </c>
      <c r="C62" s="51" t="s">
        <v>4</v>
      </c>
      <c r="D62" s="56"/>
      <c r="E62" s="31"/>
      <c r="F62" s="32">
        <f>F51+F61</f>
        <v>720</v>
      </c>
      <c r="G62" s="32">
        <f t="shared" ref="G62:L62" si="11">G51+G61</f>
        <v>26.190000000000005</v>
      </c>
      <c r="H62" s="32">
        <f t="shared" si="11"/>
        <v>26.73</v>
      </c>
      <c r="I62" s="32">
        <f t="shared" si="11"/>
        <v>115.09</v>
      </c>
      <c r="J62" s="32">
        <f t="shared" si="11"/>
        <v>785.17</v>
      </c>
      <c r="K62" s="32"/>
      <c r="L62" s="32">
        <f t="shared" si="11"/>
        <v>74.999999999999986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2.34</v>
      </c>
      <c r="H72" s="43">
        <v>4.0999999999999996</v>
      </c>
      <c r="I72" s="43">
        <v>19.88</v>
      </c>
      <c r="J72" s="43">
        <v>125.78</v>
      </c>
      <c r="K72" s="44" t="s">
        <v>69</v>
      </c>
      <c r="L72" s="43">
        <v>12</v>
      </c>
    </row>
    <row r="73" spans="1:12" ht="15">
      <c r="A73" s="23"/>
      <c r="B73" s="15"/>
      <c r="C73" s="11"/>
      <c r="D73" s="7" t="s">
        <v>28</v>
      </c>
      <c r="E73" s="42" t="s">
        <v>99</v>
      </c>
      <c r="F73" s="43">
        <v>90</v>
      </c>
      <c r="G73" s="43">
        <v>19.170000000000002</v>
      </c>
      <c r="H73" s="43">
        <v>12.69</v>
      </c>
      <c r="I73" s="43">
        <v>32.130000000000003</v>
      </c>
      <c r="J73" s="43">
        <v>333.71</v>
      </c>
      <c r="K73" s="44" t="s">
        <v>56</v>
      </c>
      <c r="L73" s="43">
        <v>46.74</v>
      </c>
    </row>
    <row r="74" spans="1:12" ht="15">
      <c r="A74" s="23"/>
      <c r="B74" s="15"/>
      <c r="C74" s="11"/>
      <c r="D74" s="7" t="s">
        <v>29</v>
      </c>
      <c r="E74" s="42" t="s">
        <v>67</v>
      </c>
      <c r="F74" s="43">
        <v>200</v>
      </c>
      <c r="G74" s="43">
        <v>4.2</v>
      </c>
      <c r="H74" s="43">
        <v>9</v>
      </c>
      <c r="I74" s="43">
        <v>29.2</v>
      </c>
      <c r="J74" s="43">
        <v>214.6</v>
      </c>
      <c r="K74" s="44" t="s">
        <v>70</v>
      </c>
      <c r="L74" s="43">
        <v>7.42</v>
      </c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0.4</v>
      </c>
      <c r="H75" s="43">
        <v>0.27</v>
      </c>
      <c r="I75" s="43">
        <v>17.2</v>
      </c>
      <c r="J75" s="43">
        <v>72.83</v>
      </c>
      <c r="K75" s="44" t="s">
        <v>71</v>
      </c>
      <c r="L75" s="43">
        <v>6.1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1.54</v>
      </c>
      <c r="H76" s="43">
        <v>0.16</v>
      </c>
      <c r="I76" s="43">
        <v>9.9</v>
      </c>
      <c r="J76" s="43">
        <v>47.2</v>
      </c>
      <c r="K76" s="44" t="s">
        <v>49</v>
      </c>
      <c r="L76" s="43">
        <v>1.1200000000000001</v>
      </c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1.98</v>
      </c>
      <c r="H77" s="43">
        <v>0.33</v>
      </c>
      <c r="I77" s="43">
        <v>13.17</v>
      </c>
      <c r="J77" s="43">
        <v>63.57</v>
      </c>
      <c r="K77" s="44" t="s">
        <v>49</v>
      </c>
      <c r="L77" s="43">
        <v>1.62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:L80" si="13">SUM(G71:G79)</f>
        <v>29.63</v>
      </c>
      <c r="H80" s="19">
        <f t="shared" si="13"/>
        <v>26.549999999999997</v>
      </c>
      <c r="I80" s="19">
        <f t="shared" si="13"/>
        <v>121.48000000000002</v>
      </c>
      <c r="J80" s="19">
        <f t="shared" si="13"/>
        <v>857.69000000000017</v>
      </c>
      <c r="K80" s="25"/>
      <c r="L80" s="19">
        <f t="shared" si="13"/>
        <v>75</v>
      </c>
    </row>
    <row r="81" spans="1:12" ht="15.75" thickBot="1">
      <c r="A81" s="29">
        <f>A63</f>
        <v>1</v>
      </c>
      <c r="B81" s="30">
        <f>B63</f>
        <v>4</v>
      </c>
      <c r="C81" s="51" t="s">
        <v>4</v>
      </c>
      <c r="D81" s="56"/>
      <c r="E81" s="31"/>
      <c r="F81" s="32">
        <f>F70+F80</f>
        <v>740</v>
      </c>
      <c r="G81" s="32">
        <f t="shared" ref="G81:L81" si="14">G70+G80</f>
        <v>29.63</v>
      </c>
      <c r="H81" s="32">
        <f t="shared" si="14"/>
        <v>26.549999999999997</v>
      </c>
      <c r="I81" s="32">
        <f t="shared" si="14"/>
        <v>121.48000000000002</v>
      </c>
      <c r="J81" s="32">
        <f t="shared" si="14"/>
        <v>857.69000000000017</v>
      </c>
      <c r="K81" s="32"/>
      <c r="L81" s="32">
        <f t="shared" si="14"/>
        <v>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4.2</v>
      </c>
      <c r="H91" s="43">
        <v>10.78</v>
      </c>
      <c r="I91" s="43">
        <v>17.38</v>
      </c>
      <c r="J91" s="43">
        <v>127</v>
      </c>
      <c r="K91" s="44" t="s">
        <v>56</v>
      </c>
      <c r="L91" s="43">
        <v>32.86</v>
      </c>
    </row>
    <row r="92" spans="1:12" ht="15">
      <c r="A92" s="23"/>
      <c r="B92" s="15"/>
      <c r="C92" s="11"/>
      <c r="D92" s="7" t="s">
        <v>28</v>
      </c>
      <c r="E92" s="42" t="s">
        <v>73</v>
      </c>
      <c r="F92" s="43">
        <v>100</v>
      </c>
      <c r="G92" s="43">
        <v>11.18</v>
      </c>
      <c r="H92" s="43">
        <v>5.44</v>
      </c>
      <c r="I92" s="43">
        <v>33.85</v>
      </c>
      <c r="J92" s="43">
        <v>240.74</v>
      </c>
      <c r="K92" s="44" t="s">
        <v>56</v>
      </c>
      <c r="L92" s="43">
        <v>27.42</v>
      </c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3.89</v>
      </c>
      <c r="H93" s="43">
        <v>4.41</v>
      </c>
      <c r="I93" s="43">
        <v>25.1</v>
      </c>
      <c r="J93" s="43">
        <v>200.77</v>
      </c>
      <c r="K93" s="44" t="s">
        <v>56</v>
      </c>
      <c r="L93" s="43">
        <v>8.3000000000000007</v>
      </c>
    </row>
    <row r="94" spans="1:12" ht="1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0.3</v>
      </c>
      <c r="H94" s="43">
        <v>0</v>
      </c>
      <c r="I94" s="43">
        <v>15.2</v>
      </c>
      <c r="J94" s="43">
        <v>62</v>
      </c>
      <c r="K94" s="44" t="s">
        <v>58</v>
      </c>
      <c r="L94" s="43">
        <v>2.56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3.08</v>
      </c>
      <c r="H95" s="43">
        <v>0.32</v>
      </c>
      <c r="I95" s="43">
        <v>19.8</v>
      </c>
      <c r="J95" s="43">
        <v>94.4</v>
      </c>
      <c r="K95" s="44" t="s">
        <v>49</v>
      </c>
      <c r="L95" s="43">
        <v>2.2400000000000002</v>
      </c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1.98</v>
      </c>
      <c r="H96" s="43">
        <v>0.33</v>
      </c>
      <c r="I96" s="43">
        <v>13.17</v>
      </c>
      <c r="J96" s="43">
        <v>63.57</v>
      </c>
      <c r="K96" s="44" t="s">
        <v>49</v>
      </c>
      <c r="L96" s="43">
        <v>1.62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24.63</v>
      </c>
      <c r="H99" s="19">
        <f t="shared" si="16"/>
        <v>21.279999999999998</v>
      </c>
      <c r="I99" s="19">
        <f t="shared" si="16"/>
        <v>124.50000000000001</v>
      </c>
      <c r="J99" s="19">
        <f t="shared" si="16"/>
        <v>788.48</v>
      </c>
      <c r="K99" s="25"/>
      <c r="L99" s="19">
        <f t="shared" si="16"/>
        <v>75</v>
      </c>
    </row>
    <row r="100" spans="1:12" ht="13.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770</v>
      </c>
      <c r="G100" s="32">
        <f t="shared" ref="G100:L100" si="17">G89+G99</f>
        <v>24.63</v>
      </c>
      <c r="H100" s="32">
        <f t="shared" si="17"/>
        <v>21.279999999999998</v>
      </c>
      <c r="I100" s="32">
        <f t="shared" si="17"/>
        <v>124.50000000000001</v>
      </c>
      <c r="J100" s="32">
        <f t="shared" si="17"/>
        <v>788.48</v>
      </c>
      <c r="K100" s="32"/>
      <c r="L100" s="32">
        <f t="shared" si="17"/>
        <v>75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2.0099999999999998</v>
      </c>
      <c r="H109" s="43">
        <v>4.24</v>
      </c>
      <c r="I109" s="43">
        <v>9.15</v>
      </c>
      <c r="J109" s="43">
        <v>109.47</v>
      </c>
      <c r="K109" s="44" t="s">
        <v>79</v>
      </c>
      <c r="L109" s="43">
        <v>13.8</v>
      </c>
    </row>
    <row r="110" spans="1:12" ht="1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7.3</v>
      </c>
      <c r="H110" s="43">
        <v>7.2</v>
      </c>
      <c r="I110" s="43">
        <v>12.2</v>
      </c>
      <c r="J110" s="43">
        <v>157.30000000000001</v>
      </c>
      <c r="K110" s="44" t="s">
        <v>56</v>
      </c>
      <c r="L110" s="43">
        <v>10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10.9</v>
      </c>
      <c r="H111" s="43">
        <v>9.0500000000000007</v>
      </c>
      <c r="I111" s="43">
        <v>15.65</v>
      </c>
      <c r="J111" s="43">
        <v>238.52</v>
      </c>
      <c r="K111" s="44" t="s">
        <v>56</v>
      </c>
      <c r="L111" s="43">
        <v>32.520000000000003</v>
      </c>
    </row>
    <row r="112" spans="1:12" ht="1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3.15</v>
      </c>
      <c r="H112" s="43">
        <v>6.75</v>
      </c>
      <c r="I112" s="43">
        <v>21.9</v>
      </c>
      <c r="J112" s="43">
        <v>160.94999999999999</v>
      </c>
      <c r="K112" s="44" t="s">
        <v>70</v>
      </c>
      <c r="L112" s="43">
        <v>8</v>
      </c>
    </row>
    <row r="113" spans="1:12" ht="1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</v>
      </c>
      <c r="H113" s="43">
        <v>0.2</v>
      </c>
      <c r="I113" s="43">
        <v>47.2</v>
      </c>
      <c r="J113" s="43">
        <v>86.6</v>
      </c>
      <c r="K113" s="44" t="s">
        <v>49</v>
      </c>
      <c r="L113" s="43">
        <v>9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2.31</v>
      </c>
      <c r="H114" s="43">
        <v>0.24</v>
      </c>
      <c r="I114" s="43">
        <v>14.85</v>
      </c>
      <c r="J114" s="43">
        <v>70.8</v>
      </c>
      <c r="K114" s="44" t="s">
        <v>49</v>
      </c>
      <c r="L114" s="43">
        <v>1.68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20">SUM(G109:G117)</f>
        <v>26.669999999999998</v>
      </c>
      <c r="H118" s="19">
        <f t="shared" si="20"/>
        <v>27.68</v>
      </c>
      <c r="I118" s="19">
        <f t="shared" si="20"/>
        <v>120.94999999999999</v>
      </c>
      <c r="J118" s="19">
        <f t="shared" si="20"/>
        <v>823.64</v>
      </c>
      <c r="K118" s="25"/>
      <c r="L118" s="19">
        <f t="shared" ref="L118" si="21">SUM(L109:L117)</f>
        <v>75.000000000000014</v>
      </c>
    </row>
    <row r="119" spans="1:12" ht="13.5" customHeight="1" thickBo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730</v>
      </c>
      <c r="G119" s="32">
        <f t="shared" ref="G119:J119" si="22">G108+G118</f>
        <v>26.669999999999998</v>
      </c>
      <c r="H119" s="32">
        <f t="shared" si="22"/>
        <v>27.68</v>
      </c>
      <c r="I119" s="32">
        <f t="shared" si="22"/>
        <v>120.94999999999999</v>
      </c>
      <c r="J119" s="32">
        <f t="shared" si="22"/>
        <v>823.64</v>
      </c>
      <c r="K119" s="32"/>
      <c r="L119" s="32">
        <f t="shared" ref="L119" si="23">L108+L118</f>
        <v>75.000000000000014</v>
      </c>
    </row>
    <row r="120" spans="1:12" ht="15">
      <c r="A120" s="20">
        <v>2</v>
      </c>
      <c r="B120" s="21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27</v>
      </c>
      <c r="E129" s="42" t="s">
        <v>80</v>
      </c>
      <c r="F129" s="43" t="s">
        <v>102</v>
      </c>
      <c r="G129" s="43">
        <v>2.56</v>
      </c>
      <c r="H129" s="43">
        <v>4.4400000000000004</v>
      </c>
      <c r="I129" s="43">
        <v>28.1</v>
      </c>
      <c r="J129" s="43">
        <v>163.46</v>
      </c>
      <c r="K129" s="44" t="s">
        <v>56</v>
      </c>
      <c r="L129" s="43">
        <v>9</v>
      </c>
    </row>
    <row r="130" spans="1:12" ht="15">
      <c r="A130" s="23"/>
      <c r="B130" s="15"/>
      <c r="C130" s="11"/>
      <c r="D130" s="7" t="s">
        <v>28</v>
      </c>
      <c r="E130" s="42" t="s">
        <v>81</v>
      </c>
      <c r="F130" s="43">
        <v>90</v>
      </c>
      <c r="G130" s="43">
        <v>15.75</v>
      </c>
      <c r="H130" s="43">
        <v>11.61</v>
      </c>
      <c r="I130" s="43">
        <v>8.1</v>
      </c>
      <c r="J130" s="43">
        <v>232.29</v>
      </c>
      <c r="K130" s="44" t="s">
        <v>56</v>
      </c>
      <c r="L130" s="43">
        <v>41.2</v>
      </c>
    </row>
    <row r="131" spans="1:12" ht="15">
      <c r="A131" s="23"/>
      <c r="B131" s="15"/>
      <c r="C131" s="11"/>
      <c r="D131" s="7" t="s">
        <v>29</v>
      </c>
      <c r="E131" s="42" t="s">
        <v>53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217.35</v>
      </c>
      <c r="K131" s="44" t="s">
        <v>57</v>
      </c>
      <c r="L131" s="43">
        <v>8.89</v>
      </c>
    </row>
    <row r="132" spans="1:12" ht="15">
      <c r="A132" s="23"/>
      <c r="B132" s="15"/>
      <c r="C132" s="11"/>
      <c r="D132" s="7" t="s">
        <v>30</v>
      </c>
      <c r="E132" s="42" t="s">
        <v>82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97.6</v>
      </c>
      <c r="K132" s="44" t="s">
        <v>86</v>
      </c>
      <c r="L132" s="43">
        <v>9</v>
      </c>
    </row>
    <row r="133" spans="1:12" ht="15">
      <c r="A133" s="23"/>
      <c r="B133" s="15"/>
      <c r="C133" s="11"/>
      <c r="D133" s="7" t="s">
        <v>31</v>
      </c>
      <c r="E133" s="42" t="s">
        <v>43</v>
      </c>
      <c r="F133" s="43">
        <v>30</v>
      </c>
      <c r="G133" s="43">
        <v>2.31</v>
      </c>
      <c r="H133" s="43">
        <v>0.24</v>
      </c>
      <c r="I133" s="43">
        <v>14.85</v>
      </c>
      <c r="J133" s="43">
        <v>70.8</v>
      </c>
      <c r="K133" s="44" t="s">
        <v>49</v>
      </c>
      <c r="L133" s="43">
        <v>1.68</v>
      </c>
    </row>
    <row r="134" spans="1:12" ht="1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 t="s">
        <v>84</v>
      </c>
      <c r="E135" s="42" t="s">
        <v>46</v>
      </c>
      <c r="F135" s="43">
        <v>30</v>
      </c>
      <c r="G135" s="43">
        <v>0.78</v>
      </c>
      <c r="H135" s="43">
        <v>2.88</v>
      </c>
      <c r="I135" s="43">
        <v>2.82</v>
      </c>
      <c r="J135" s="43">
        <v>40.32</v>
      </c>
      <c r="K135" s="44" t="s">
        <v>87</v>
      </c>
      <c r="L135" s="43">
        <v>3.23</v>
      </c>
    </row>
    <row r="136" spans="1:12" ht="15">
      <c r="A136" s="23"/>
      <c r="B136" s="15"/>
      <c r="C136" s="11"/>
      <c r="D136" s="6" t="s">
        <v>85</v>
      </c>
      <c r="E136" s="42" t="s">
        <v>83</v>
      </c>
      <c r="F136" s="43">
        <v>20</v>
      </c>
      <c r="G136" s="43">
        <v>0.7</v>
      </c>
      <c r="H136" s="43">
        <v>0.64</v>
      </c>
      <c r="I136" s="43">
        <v>3.76</v>
      </c>
      <c r="J136" s="43">
        <v>24.24</v>
      </c>
      <c r="K136" s="44" t="s">
        <v>56</v>
      </c>
      <c r="L136" s="43">
        <v>2</v>
      </c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26">SUM(G128:G136)</f>
        <v>27.509999999999998</v>
      </c>
      <c r="H137" s="19">
        <f t="shared" si="26"/>
        <v>26.12</v>
      </c>
      <c r="I137" s="19">
        <f t="shared" si="26"/>
        <v>116.75999999999999</v>
      </c>
      <c r="J137" s="19">
        <f t="shared" si="26"/>
        <v>846.06000000000006</v>
      </c>
      <c r="K137" s="25"/>
      <c r="L137" s="19">
        <f t="shared" ref="L137" si="27">SUM(L128:L136)</f>
        <v>75.000000000000014</v>
      </c>
    </row>
    <row r="138" spans="1:12" ht="13.5" customHeight="1" thickBot="1">
      <c r="A138" s="29">
        <f>A120</f>
        <v>2</v>
      </c>
      <c r="B138" s="30">
        <f>B120</f>
        <v>7</v>
      </c>
      <c r="C138" s="57" t="s">
        <v>4</v>
      </c>
      <c r="D138" s="58"/>
      <c r="E138" s="31"/>
      <c r="F138" s="32">
        <f>F127+F137</f>
        <v>520</v>
      </c>
      <c r="G138" s="32">
        <f t="shared" ref="G138:L138" si="28">G127+G137</f>
        <v>27.509999999999998</v>
      </c>
      <c r="H138" s="32">
        <f t="shared" si="28"/>
        <v>26.12</v>
      </c>
      <c r="I138" s="32">
        <f t="shared" si="28"/>
        <v>116.75999999999999</v>
      </c>
      <c r="J138" s="32">
        <f t="shared" si="28"/>
        <v>846.06000000000006</v>
      </c>
      <c r="K138" s="32"/>
      <c r="L138" s="32">
        <f t="shared" si="28"/>
        <v>75.000000000000014</v>
      </c>
    </row>
    <row r="139" spans="1:12" ht="15">
      <c r="A139" s="14">
        <v>2</v>
      </c>
      <c r="B139" s="15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7" t="s">
        <v>27</v>
      </c>
      <c r="E148" s="42" t="s">
        <v>42</v>
      </c>
      <c r="F148" s="43">
        <v>200</v>
      </c>
      <c r="G148" s="43">
        <v>5.22</v>
      </c>
      <c r="H148" s="43">
        <v>8.32</v>
      </c>
      <c r="I148" s="43">
        <v>11.12</v>
      </c>
      <c r="J148" s="43">
        <v>175.1</v>
      </c>
      <c r="K148" s="44" t="s">
        <v>48</v>
      </c>
      <c r="L148" s="43">
        <v>11</v>
      </c>
    </row>
    <row r="149" spans="1:12" ht="15">
      <c r="A149" s="14"/>
      <c r="B149" s="15"/>
      <c r="C149" s="11"/>
      <c r="D149" s="7" t="s">
        <v>28</v>
      </c>
      <c r="E149" s="42" t="s">
        <v>100</v>
      </c>
      <c r="F149" s="43">
        <v>100</v>
      </c>
      <c r="G149" s="43">
        <v>6</v>
      </c>
      <c r="H149" s="43">
        <v>9</v>
      </c>
      <c r="I149" s="43">
        <v>21.3</v>
      </c>
      <c r="J149" s="43">
        <v>173.4</v>
      </c>
      <c r="K149" s="44" t="s">
        <v>56</v>
      </c>
      <c r="L149" s="43">
        <v>46.61</v>
      </c>
    </row>
    <row r="150" spans="1:12" ht="15">
      <c r="A150" s="14"/>
      <c r="B150" s="15"/>
      <c r="C150" s="11"/>
      <c r="D150" s="7" t="s">
        <v>29</v>
      </c>
      <c r="E150" s="42" t="s">
        <v>101</v>
      </c>
      <c r="F150" s="43">
        <v>200</v>
      </c>
      <c r="G150" s="43">
        <v>11.95</v>
      </c>
      <c r="H150" s="43">
        <v>9.6</v>
      </c>
      <c r="I150" s="43">
        <v>38.65</v>
      </c>
      <c r="J150" s="43">
        <v>275.2</v>
      </c>
      <c r="K150" s="44" t="s">
        <v>56</v>
      </c>
      <c r="L150" s="43">
        <v>12.68</v>
      </c>
    </row>
    <row r="151" spans="1:12" ht="15">
      <c r="A151" s="14"/>
      <c r="B151" s="15"/>
      <c r="C151" s="11"/>
      <c r="D151" s="7" t="s">
        <v>30</v>
      </c>
      <c r="E151" s="42" t="s">
        <v>44</v>
      </c>
      <c r="F151" s="43">
        <v>200</v>
      </c>
      <c r="G151" s="43">
        <v>0.6</v>
      </c>
      <c r="H151" s="43">
        <v>0</v>
      </c>
      <c r="I151" s="43">
        <v>31.4</v>
      </c>
      <c r="J151" s="43">
        <v>128</v>
      </c>
      <c r="K151" s="44" t="s">
        <v>47</v>
      </c>
      <c r="L151" s="43">
        <v>3.51</v>
      </c>
    </row>
    <row r="152" spans="1:12" ht="15">
      <c r="A152" s="14"/>
      <c r="B152" s="15"/>
      <c r="C152" s="11"/>
      <c r="D152" s="7" t="s">
        <v>31</v>
      </c>
      <c r="E152" s="42" t="s">
        <v>43</v>
      </c>
      <c r="F152" s="43">
        <v>30</v>
      </c>
      <c r="G152" s="43">
        <v>2.31</v>
      </c>
      <c r="H152" s="43">
        <v>0.24</v>
      </c>
      <c r="I152" s="43">
        <v>31.4</v>
      </c>
      <c r="J152" s="43">
        <v>70.8</v>
      </c>
      <c r="K152" s="44" t="s">
        <v>49</v>
      </c>
      <c r="L152" s="43">
        <v>1.2</v>
      </c>
    </row>
    <row r="153" spans="1:12" ht="15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31">SUM(G147:G155)</f>
        <v>26.08</v>
      </c>
      <c r="H156" s="19">
        <f t="shared" si="31"/>
        <v>27.16</v>
      </c>
      <c r="I156" s="19">
        <f t="shared" si="31"/>
        <v>133.87</v>
      </c>
      <c r="J156" s="19">
        <f t="shared" si="31"/>
        <v>822.5</v>
      </c>
      <c r="K156" s="25"/>
      <c r="L156" s="19">
        <f t="shared" ref="L156" si="32">SUM(L147:L155)</f>
        <v>75</v>
      </c>
    </row>
    <row r="157" spans="1:12" ht="15.75" customHeight="1" thickBot="1">
      <c r="A157" s="33">
        <f>A139</f>
        <v>2</v>
      </c>
      <c r="B157" s="33">
        <f>B139</f>
        <v>8</v>
      </c>
      <c r="C157" s="57" t="s">
        <v>4</v>
      </c>
      <c r="D157" s="58"/>
      <c r="E157" s="31"/>
      <c r="F157" s="32">
        <f>F146+F156</f>
        <v>730</v>
      </c>
      <c r="G157" s="32">
        <f t="shared" ref="G157:J157" si="33">G146+G156</f>
        <v>26.08</v>
      </c>
      <c r="H157" s="32">
        <f t="shared" si="33"/>
        <v>27.16</v>
      </c>
      <c r="I157" s="32">
        <f t="shared" si="33"/>
        <v>133.87</v>
      </c>
      <c r="J157" s="32">
        <f t="shared" si="33"/>
        <v>822.5</v>
      </c>
      <c r="K157" s="32"/>
      <c r="L157" s="32">
        <f t="shared" ref="L157" si="34">L146+L156</f>
        <v>75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5">SUM(G158:G164)</f>
        <v>0</v>
      </c>
      <c r="H165" s="19">
        <f t="shared" si="35"/>
        <v>0</v>
      </c>
      <c r="I165" s="19">
        <f t="shared" si="35"/>
        <v>0</v>
      </c>
      <c r="J165" s="19">
        <f t="shared" si="35"/>
        <v>0</v>
      </c>
      <c r="K165" s="25"/>
      <c r="L165" s="19">
        <f t="shared" ref="L165" si="36">SUM(L158:L164)</f>
        <v>0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5.3</v>
      </c>
      <c r="H167" s="43">
        <v>4.5599999999999996</v>
      </c>
      <c r="I167" s="43">
        <v>16.8</v>
      </c>
      <c r="J167" s="43">
        <v>113.36</v>
      </c>
      <c r="K167" s="44" t="s">
        <v>56</v>
      </c>
      <c r="L167" s="43">
        <v>12.08</v>
      </c>
    </row>
    <row r="168" spans="1:12" ht="15">
      <c r="A168" s="23"/>
      <c r="B168" s="15"/>
      <c r="C168" s="11"/>
      <c r="D168" s="7" t="s">
        <v>28</v>
      </c>
      <c r="E168" s="42" t="s">
        <v>90</v>
      </c>
      <c r="F168" s="43">
        <v>200</v>
      </c>
      <c r="G168" s="43">
        <v>16.2</v>
      </c>
      <c r="H168" s="43">
        <v>18.05</v>
      </c>
      <c r="I168" s="43">
        <v>45.41</v>
      </c>
      <c r="J168" s="43">
        <v>408.58</v>
      </c>
      <c r="K168" s="44" t="s">
        <v>56</v>
      </c>
      <c r="L168" s="43">
        <v>48.72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0.6</v>
      </c>
      <c r="H170" s="43">
        <v>0</v>
      </c>
      <c r="I170" s="43">
        <v>31.4</v>
      </c>
      <c r="J170" s="43">
        <v>128</v>
      </c>
      <c r="K170" s="44" t="s">
        <v>92</v>
      </c>
      <c r="L170" s="43">
        <v>3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1.54</v>
      </c>
      <c r="H171" s="43">
        <v>0.16</v>
      </c>
      <c r="I171" s="43">
        <v>9.9</v>
      </c>
      <c r="J171" s="43">
        <v>47.2</v>
      </c>
      <c r="K171" s="44" t="s">
        <v>49</v>
      </c>
      <c r="L171" s="43">
        <v>1.1200000000000001</v>
      </c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1.32</v>
      </c>
      <c r="H172" s="43">
        <v>0.22</v>
      </c>
      <c r="I172" s="43">
        <v>8.7799999999999994</v>
      </c>
      <c r="J172" s="43">
        <v>42.38</v>
      </c>
      <c r="K172" s="44" t="s">
        <v>49</v>
      </c>
      <c r="L172" s="43">
        <v>1.08</v>
      </c>
    </row>
    <row r="173" spans="1:12" ht="15">
      <c r="A173" s="23"/>
      <c r="B173" s="15"/>
      <c r="C173" s="11"/>
      <c r="D173" s="6" t="s">
        <v>88</v>
      </c>
      <c r="E173" s="42" t="s">
        <v>91</v>
      </c>
      <c r="F173" s="43">
        <v>100</v>
      </c>
      <c r="G173" s="43">
        <v>2.8</v>
      </c>
      <c r="H173" s="43">
        <v>6</v>
      </c>
      <c r="I173" s="43">
        <v>4.2</v>
      </c>
      <c r="J173" s="43">
        <v>94</v>
      </c>
      <c r="K173" s="44" t="s">
        <v>49</v>
      </c>
      <c r="L173" s="43">
        <v>9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7">SUM(G166:G174)</f>
        <v>27.76</v>
      </c>
      <c r="H175" s="19">
        <f t="shared" si="37"/>
        <v>28.99</v>
      </c>
      <c r="I175" s="19">
        <f t="shared" si="37"/>
        <v>116.49</v>
      </c>
      <c r="J175" s="19">
        <f t="shared" si="37"/>
        <v>833.52</v>
      </c>
      <c r="K175" s="25"/>
      <c r="L175" s="19">
        <f t="shared" ref="L175" si="38">SUM(L166:L174)</f>
        <v>75</v>
      </c>
    </row>
    <row r="176" spans="1:12" ht="15.75" customHeight="1" thickBot="1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740</v>
      </c>
      <c r="G176" s="32">
        <f t="shared" ref="G176:L176" si="39">G165+G175</f>
        <v>27.76</v>
      </c>
      <c r="H176" s="32">
        <f t="shared" si="39"/>
        <v>28.99</v>
      </c>
      <c r="I176" s="32">
        <f t="shared" si="39"/>
        <v>116.49</v>
      </c>
      <c r="J176" s="32">
        <f t="shared" si="39"/>
        <v>833.52</v>
      </c>
      <c r="K176" s="32"/>
      <c r="L176" s="32">
        <f t="shared" si="39"/>
        <v>75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40">SUM(G177:G183)</f>
        <v>0</v>
      </c>
      <c r="H184" s="19">
        <f t="shared" si="40"/>
        <v>0</v>
      </c>
      <c r="I184" s="19">
        <f t="shared" si="40"/>
        <v>0</v>
      </c>
      <c r="J184" s="19">
        <f t="shared" si="40"/>
        <v>0</v>
      </c>
      <c r="K184" s="25"/>
      <c r="L184" s="19">
        <f t="shared" ref="L184" si="41">SUM(L177:L183)</f>
        <v>0</v>
      </c>
    </row>
    <row r="185" spans="1:12" ht="15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1.76</v>
      </c>
      <c r="H186" s="43">
        <v>2.2200000000000002</v>
      </c>
      <c r="I186" s="43">
        <v>12.3</v>
      </c>
      <c r="J186" s="43">
        <v>106</v>
      </c>
      <c r="K186" s="44" t="s">
        <v>95</v>
      </c>
      <c r="L186" s="43">
        <v>24</v>
      </c>
    </row>
    <row r="187" spans="1:12" ht="15">
      <c r="A187" s="23"/>
      <c r="B187" s="15"/>
      <c r="C187" s="11"/>
      <c r="D187" s="7" t="s">
        <v>28</v>
      </c>
      <c r="E187" s="42" t="s">
        <v>93</v>
      </c>
      <c r="F187" s="43">
        <v>100</v>
      </c>
      <c r="G187" s="43">
        <v>14.8</v>
      </c>
      <c r="H187" s="43">
        <v>16.649999999999999</v>
      </c>
      <c r="I187" s="43">
        <v>10.82</v>
      </c>
      <c r="J187" s="43">
        <v>262.3</v>
      </c>
      <c r="K187" s="44" t="s">
        <v>56</v>
      </c>
      <c r="L187" s="43">
        <v>28.51</v>
      </c>
    </row>
    <row r="188" spans="1:12" ht="1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2.0299999999999998</v>
      </c>
      <c r="H188" s="43">
        <v>3.36</v>
      </c>
      <c r="I188" s="43">
        <v>52.95</v>
      </c>
      <c r="J188" s="43">
        <v>218.4</v>
      </c>
      <c r="K188" s="44" t="s">
        <v>56</v>
      </c>
      <c r="L188" s="43">
        <v>8.3000000000000007</v>
      </c>
    </row>
    <row r="189" spans="1:12" ht="1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3.87</v>
      </c>
      <c r="H189" s="43">
        <v>3.8</v>
      </c>
      <c r="I189" s="43">
        <v>13.09</v>
      </c>
      <c r="J189" s="43">
        <v>101.88</v>
      </c>
      <c r="K189" s="44" t="s">
        <v>65</v>
      </c>
      <c r="L189" s="43">
        <v>7.66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2.31</v>
      </c>
      <c r="H190" s="43">
        <v>0.24</v>
      </c>
      <c r="I190" s="43">
        <v>14.85</v>
      </c>
      <c r="J190" s="43">
        <v>70.8</v>
      </c>
      <c r="K190" s="44" t="s">
        <v>49</v>
      </c>
      <c r="L190" s="43">
        <v>1.68</v>
      </c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1.98</v>
      </c>
      <c r="H191" s="43">
        <v>0.33</v>
      </c>
      <c r="I191" s="43">
        <v>13.17</v>
      </c>
      <c r="J191" s="43">
        <v>63.57</v>
      </c>
      <c r="K191" s="44" t="s">
        <v>49</v>
      </c>
      <c r="L191" s="43">
        <v>1.62</v>
      </c>
    </row>
    <row r="192" spans="1:12" ht="15">
      <c r="A192" s="23"/>
      <c r="B192" s="15"/>
      <c r="C192" s="11"/>
      <c r="D192" s="6" t="s">
        <v>84</v>
      </c>
      <c r="E192" s="42" t="s">
        <v>46</v>
      </c>
      <c r="F192" s="43">
        <v>30</v>
      </c>
      <c r="G192" s="43">
        <v>0.78</v>
      </c>
      <c r="H192" s="43">
        <v>2.88</v>
      </c>
      <c r="I192" s="43">
        <v>2.82</v>
      </c>
      <c r="J192" s="43">
        <v>40.32</v>
      </c>
      <c r="K192" s="44" t="s">
        <v>87</v>
      </c>
      <c r="L192" s="43">
        <v>3.23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42">SUM(G185:G193)</f>
        <v>27.530000000000005</v>
      </c>
      <c r="H194" s="19">
        <f t="shared" si="42"/>
        <v>29.479999999999993</v>
      </c>
      <c r="I194" s="19">
        <f t="shared" si="42"/>
        <v>120</v>
      </c>
      <c r="J194" s="19">
        <f t="shared" si="42"/>
        <v>863.2700000000001</v>
      </c>
      <c r="K194" s="25"/>
      <c r="L194" s="19">
        <f t="shared" ref="L194" si="43">SUM(L185:L193)</f>
        <v>75.000000000000014</v>
      </c>
    </row>
    <row r="195" spans="1:12" ht="13.5" customHeight="1" thickBot="1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740</v>
      </c>
      <c r="G195" s="32">
        <f t="shared" ref="G195:L195" si="44">G184+G194</f>
        <v>27.530000000000005</v>
      </c>
      <c r="H195" s="32">
        <f t="shared" si="44"/>
        <v>29.479999999999993</v>
      </c>
      <c r="I195" s="32">
        <f t="shared" si="44"/>
        <v>120</v>
      </c>
      <c r="J195" s="32">
        <f t="shared" si="44"/>
        <v>863.2700000000001</v>
      </c>
      <c r="K195" s="32"/>
      <c r="L195" s="32">
        <f t="shared" si="44"/>
        <v>75.000000000000014</v>
      </c>
    </row>
    <row r="196" spans="1:12" ht="13.5" customHeight="1">
      <c r="A196" s="20">
        <v>2</v>
      </c>
      <c r="B196" s="21">
        <v>11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5">SUM(G196:G202)</f>
        <v>0</v>
      </c>
      <c r="H203" s="19">
        <f t="shared" si="45"/>
        <v>0</v>
      </c>
      <c r="I203" s="19">
        <f t="shared" si="45"/>
        <v>0</v>
      </c>
      <c r="J203" s="19">
        <f t="shared" si="45"/>
        <v>0</v>
      </c>
      <c r="K203" s="25"/>
      <c r="L203" s="19">
        <f t="shared" ref="L203" si="46">SUM(L196:L202)</f>
        <v>0</v>
      </c>
    </row>
    <row r="204" spans="1:12" ht="15">
      <c r="A204" s="26">
        <f>A196</f>
        <v>2</v>
      </c>
      <c r="B204" s="13">
        <v>11</v>
      </c>
      <c r="C204" s="10" t="s">
        <v>25</v>
      </c>
      <c r="D204" s="7" t="s">
        <v>26</v>
      </c>
      <c r="E204" s="42" t="s">
        <v>96</v>
      </c>
      <c r="F204" s="43">
        <v>60</v>
      </c>
      <c r="G204" s="43">
        <v>7.08</v>
      </c>
      <c r="H204" s="43">
        <v>3</v>
      </c>
      <c r="I204" s="43">
        <v>16.739999999999998</v>
      </c>
      <c r="J204" s="43">
        <v>42.78</v>
      </c>
      <c r="K204" s="44" t="s">
        <v>97</v>
      </c>
      <c r="L204" s="43">
        <v>6</v>
      </c>
    </row>
    <row r="205" spans="1:12" ht="15">
      <c r="A205" s="23"/>
      <c r="B205" s="15"/>
      <c r="C205" s="11"/>
      <c r="D205" s="7" t="s">
        <v>27</v>
      </c>
      <c r="E205" s="42" t="s">
        <v>66</v>
      </c>
      <c r="F205" s="43">
        <v>200</v>
      </c>
      <c r="G205" s="43">
        <v>2.34</v>
      </c>
      <c r="H205" s="43">
        <v>4.0999999999999996</v>
      </c>
      <c r="I205" s="43">
        <v>19.88</v>
      </c>
      <c r="J205" s="43">
        <v>125.78</v>
      </c>
      <c r="K205" s="44" t="s">
        <v>69</v>
      </c>
      <c r="L205" s="43">
        <v>13</v>
      </c>
    </row>
    <row r="206" spans="1:12" ht="15">
      <c r="A206" s="23"/>
      <c r="B206" s="15"/>
      <c r="C206" s="11"/>
      <c r="D206" s="7" t="s">
        <v>28</v>
      </c>
      <c r="E206" s="42" t="s">
        <v>52</v>
      </c>
      <c r="F206" s="43">
        <v>90</v>
      </c>
      <c r="G206" s="43">
        <v>11.62</v>
      </c>
      <c r="H206" s="43">
        <v>12.74</v>
      </c>
      <c r="I206" s="43">
        <v>26.94</v>
      </c>
      <c r="J206" s="43">
        <v>342.49</v>
      </c>
      <c r="K206" s="44" t="s">
        <v>56</v>
      </c>
      <c r="L206" s="43">
        <v>38.880000000000003</v>
      </c>
    </row>
    <row r="207" spans="1:12" ht="15">
      <c r="A207" s="23"/>
      <c r="B207" s="15"/>
      <c r="C207" s="11"/>
      <c r="D207" s="7" t="s">
        <v>29</v>
      </c>
      <c r="E207" s="42" t="s">
        <v>67</v>
      </c>
      <c r="F207" s="43">
        <v>200</v>
      </c>
      <c r="G207" s="43">
        <v>4.2</v>
      </c>
      <c r="H207" s="43">
        <v>9</v>
      </c>
      <c r="I207" s="43">
        <v>29.2</v>
      </c>
      <c r="J207" s="43">
        <v>214.56</v>
      </c>
      <c r="K207" s="44" t="s">
        <v>70</v>
      </c>
      <c r="L207" s="43">
        <v>10</v>
      </c>
    </row>
    <row r="208" spans="1:12" ht="15">
      <c r="A208" s="23"/>
      <c r="B208" s="15"/>
      <c r="C208" s="11"/>
      <c r="D208" s="7" t="s">
        <v>30</v>
      </c>
      <c r="E208" s="42" t="s">
        <v>68</v>
      </c>
      <c r="F208" s="43">
        <v>200</v>
      </c>
      <c r="G208" s="43">
        <v>0.4</v>
      </c>
      <c r="H208" s="43">
        <v>0.27</v>
      </c>
      <c r="I208" s="43">
        <v>17.2</v>
      </c>
      <c r="J208" s="43">
        <v>72.83</v>
      </c>
      <c r="K208" s="44" t="s">
        <v>71</v>
      </c>
      <c r="L208" s="43">
        <v>6</v>
      </c>
    </row>
    <row r="209" spans="1:12" ht="15">
      <c r="A209" s="23"/>
      <c r="B209" s="15"/>
      <c r="C209" s="11"/>
      <c r="D209" s="7" t="s">
        <v>31</v>
      </c>
      <c r="E209" s="42" t="s">
        <v>43</v>
      </c>
      <c r="F209" s="43">
        <v>20</v>
      </c>
      <c r="G209" s="43">
        <v>1.54</v>
      </c>
      <c r="H209" s="43">
        <v>0.16</v>
      </c>
      <c r="I209" s="43">
        <v>9.9</v>
      </c>
      <c r="J209" s="43">
        <v>47.2</v>
      </c>
      <c r="K209" s="44" t="s">
        <v>49</v>
      </c>
      <c r="L209" s="43">
        <v>1.1200000000000001</v>
      </c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7">SUM(G204:G212)</f>
        <v>27.179999999999996</v>
      </c>
      <c r="H213" s="19">
        <f t="shared" si="47"/>
        <v>29.27</v>
      </c>
      <c r="I213" s="19">
        <f t="shared" si="47"/>
        <v>119.86000000000001</v>
      </c>
      <c r="J213" s="19">
        <f t="shared" si="47"/>
        <v>845.6400000000001</v>
      </c>
      <c r="K213" s="25"/>
      <c r="L213" s="19">
        <f t="shared" ref="L213" si="48">SUM(L204:L212)</f>
        <v>75</v>
      </c>
    </row>
    <row r="214" spans="1:12" ht="13.5" thickBot="1">
      <c r="A214" s="29">
        <f>A196</f>
        <v>2</v>
      </c>
      <c r="B214" s="30">
        <f>B196</f>
        <v>11</v>
      </c>
      <c r="C214" s="51" t="s">
        <v>4</v>
      </c>
      <c r="D214" s="52"/>
      <c r="E214" s="31"/>
      <c r="F214" s="32">
        <f>F203+F213</f>
        <v>770</v>
      </c>
      <c r="G214" s="32">
        <f t="shared" ref="G214:J214" si="49">G203+G213</f>
        <v>27.179999999999996</v>
      </c>
      <c r="H214" s="32">
        <f t="shared" si="49"/>
        <v>29.27</v>
      </c>
      <c r="I214" s="32">
        <f t="shared" si="49"/>
        <v>119.86000000000001</v>
      </c>
      <c r="J214" s="32">
        <f t="shared" si="49"/>
        <v>845.6400000000001</v>
      </c>
      <c r="K214" s="32"/>
      <c r="L214" s="32">
        <f t="shared" ref="L214" si="50">L203+L213</f>
        <v>75</v>
      </c>
    </row>
    <row r="215" spans="1:12" ht="15">
      <c r="A215" s="20">
        <v>2</v>
      </c>
      <c r="B215" s="21">
        <v>12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1">SUM(G215:G221)</f>
        <v>0</v>
      </c>
      <c r="H222" s="19">
        <f t="shared" si="51"/>
        <v>0</v>
      </c>
      <c r="I222" s="19">
        <f t="shared" si="51"/>
        <v>0</v>
      </c>
      <c r="J222" s="19">
        <f t="shared" si="51"/>
        <v>0</v>
      </c>
      <c r="K222" s="25"/>
      <c r="L222" s="19">
        <f t="shared" ref="L222" si="52">SUM(L215:L221)</f>
        <v>0</v>
      </c>
    </row>
    <row r="223" spans="1:12" ht="15">
      <c r="A223" s="26">
        <f>A215</f>
        <v>2</v>
      </c>
      <c r="B223" s="13">
        <v>12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 t="s">
        <v>51</v>
      </c>
      <c r="F224" s="43">
        <v>200</v>
      </c>
      <c r="G224" s="43">
        <v>5.72</v>
      </c>
      <c r="H224" s="43">
        <v>7.5</v>
      </c>
      <c r="I224" s="43">
        <v>10</v>
      </c>
      <c r="J224" s="43">
        <v>131.6</v>
      </c>
      <c r="K224" s="44" t="s">
        <v>55</v>
      </c>
      <c r="L224" s="43">
        <v>11.37</v>
      </c>
    </row>
    <row r="225" spans="1:12" ht="15">
      <c r="A225" s="23"/>
      <c r="B225" s="15"/>
      <c r="C225" s="11"/>
      <c r="D225" s="7" t="s">
        <v>28</v>
      </c>
      <c r="E225" s="42" t="s">
        <v>61</v>
      </c>
      <c r="F225" s="43">
        <v>200</v>
      </c>
      <c r="G225" s="43">
        <v>12.7</v>
      </c>
      <c r="H225" s="43">
        <v>15.74</v>
      </c>
      <c r="I225" s="43">
        <v>49.79</v>
      </c>
      <c r="J225" s="43">
        <v>351.71</v>
      </c>
      <c r="K225" s="44" t="s">
        <v>56</v>
      </c>
      <c r="L225" s="43">
        <v>49.26</v>
      </c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 t="s">
        <v>44</v>
      </c>
      <c r="F227" s="43">
        <v>200</v>
      </c>
      <c r="G227" s="43">
        <v>0.6</v>
      </c>
      <c r="H227" s="43">
        <v>0</v>
      </c>
      <c r="I227" s="43">
        <v>31.4</v>
      </c>
      <c r="J227" s="43">
        <v>128</v>
      </c>
      <c r="K227" s="44" t="s">
        <v>92</v>
      </c>
      <c r="L227" s="43">
        <v>3.51</v>
      </c>
    </row>
    <row r="228" spans="1:12" ht="15">
      <c r="A228" s="23"/>
      <c r="B228" s="15"/>
      <c r="C228" s="11"/>
      <c r="D228" s="7" t="s">
        <v>31</v>
      </c>
      <c r="E228" s="42" t="s">
        <v>43</v>
      </c>
      <c r="F228" s="43">
        <v>40</v>
      </c>
      <c r="G228" s="43">
        <v>3.08</v>
      </c>
      <c r="H228" s="43">
        <v>0.32</v>
      </c>
      <c r="I228" s="43">
        <v>19.8</v>
      </c>
      <c r="J228" s="43">
        <v>94.4</v>
      </c>
      <c r="K228" s="44" t="s">
        <v>49</v>
      </c>
      <c r="L228" s="43">
        <v>2.2400000000000002</v>
      </c>
    </row>
    <row r="229" spans="1:12" ht="15">
      <c r="A229" s="23"/>
      <c r="B229" s="15"/>
      <c r="C229" s="11"/>
      <c r="D229" s="7" t="s">
        <v>32</v>
      </c>
      <c r="E229" s="42" t="s">
        <v>45</v>
      </c>
      <c r="F229" s="43">
        <v>30</v>
      </c>
      <c r="G229" s="43">
        <v>1.98</v>
      </c>
      <c r="H229" s="43">
        <v>0.33</v>
      </c>
      <c r="I229" s="43">
        <v>13.17</v>
      </c>
      <c r="J229" s="43">
        <v>63.57</v>
      </c>
      <c r="K229" s="44" t="s">
        <v>49</v>
      </c>
      <c r="L229" s="43">
        <v>1.62</v>
      </c>
    </row>
    <row r="230" spans="1:12" ht="15">
      <c r="A230" s="23"/>
      <c r="B230" s="15"/>
      <c r="C230" s="11"/>
      <c r="D230" s="6" t="s">
        <v>88</v>
      </c>
      <c r="E230" s="42" t="s">
        <v>98</v>
      </c>
      <c r="F230" s="43">
        <v>50</v>
      </c>
      <c r="G230" s="43">
        <v>0.73</v>
      </c>
      <c r="H230" s="43">
        <v>4.7300000000000004</v>
      </c>
      <c r="I230" s="43">
        <v>5</v>
      </c>
      <c r="J230" s="43">
        <v>56.83</v>
      </c>
      <c r="K230" s="44" t="s">
        <v>49</v>
      </c>
      <c r="L230" s="43">
        <v>7</v>
      </c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J232" si="53">SUM(G223:G231)</f>
        <v>24.810000000000002</v>
      </c>
      <c r="H232" s="19">
        <f t="shared" si="53"/>
        <v>28.62</v>
      </c>
      <c r="I232" s="19">
        <f t="shared" si="53"/>
        <v>129.16</v>
      </c>
      <c r="J232" s="19">
        <f t="shared" si="53"/>
        <v>826.11</v>
      </c>
      <c r="K232" s="25"/>
      <c r="L232" s="19">
        <f t="shared" ref="L232" si="54">SUM(L223:L231)</f>
        <v>75</v>
      </c>
    </row>
    <row r="233" spans="1:12" ht="13.5" thickBot="1">
      <c r="A233" s="29">
        <f>A215</f>
        <v>2</v>
      </c>
      <c r="B233" s="30">
        <f>B215</f>
        <v>12</v>
      </c>
      <c r="C233" s="51" t="s">
        <v>4</v>
      </c>
      <c r="D233" s="52"/>
      <c r="E233" s="31"/>
      <c r="F233" s="32">
        <f>F222+F232</f>
        <v>720</v>
      </c>
      <c r="G233" s="32">
        <f t="shared" ref="G233:L233" si="55">G222+G232</f>
        <v>24.810000000000002</v>
      </c>
      <c r="H233" s="32">
        <f t="shared" si="55"/>
        <v>28.62</v>
      </c>
      <c r="I233" s="32">
        <f t="shared" si="55"/>
        <v>129.16</v>
      </c>
      <c r="J233" s="32">
        <f t="shared" si="55"/>
        <v>826.11</v>
      </c>
      <c r="K233" s="32"/>
      <c r="L233" s="32">
        <f t="shared" si="55"/>
        <v>75</v>
      </c>
    </row>
    <row r="234" spans="1:12" ht="13.5" thickBot="1">
      <c r="A234" s="27"/>
      <c r="B234" s="28"/>
      <c r="C234" s="53" t="s">
        <v>5</v>
      </c>
      <c r="D234" s="54"/>
      <c r="E234" s="55"/>
      <c r="F234" s="34">
        <f>(F24+F43+F62+F81+F100+F138+F157+F176+F195+F233)/(IF(F24=0,0,1)+IF(F43=0,0,1)+IF(F62=0,0,1)+IF(F81=0,0,1)+IF(F100=0,0,1)+IF(F138=0,0,1)+IF(F157=0,0,1)+IF(F176=0,0,1)+IF(F195=0,0,1)+IF(F233=0,0,1))</f>
        <v>717</v>
      </c>
      <c r="G234" s="34">
        <f>(G24+G43+G62+G81+G100+G138+G157+G176+G195+G233)/(IF(G24=0,0,1)+IF(G43=0,0,1)+IF(G62=0,0,1)+IF(G81=0,0,1)+IF(G100=0,0,1)+IF(G138=0,0,1)+IF(G157=0,0,1)+IF(G176=0,0,1)+IF(G195=0,0,1)+IF(G233=0,0,1))</f>
        <v>26.772000000000002</v>
      </c>
      <c r="H234" s="34">
        <f>(H24+H43+H62+H81+H100+H138+H157+H176+H195+H233)/(IF(H24=0,0,1)+IF(H43=0,0,1)+IF(H62=0,0,1)+IF(H81=0,0,1)+IF(H100=0,0,1)+IF(H138=0,0,1)+IF(H157=0,0,1)+IF(H176=0,0,1)+IF(H195=0,0,1)+IF(H233=0,0,1))</f>
        <v>27.053999999999995</v>
      </c>
      <c r="I234" s="34">
        <f>(I24+I43+I62+I81+I100+I138+I157+I176+I195+I233)/(IF(I24=0,0,1)+IF(I43=0,0,1)+IF(I62=0,0,1)+IF(I81=0,0,1)+IF(I100=0,0,1)+IF(I138=0,0,1)+IF(I157=0,0,1)+IF(I176=0,0,1)+IF(I195=0,0,1)+IF(I233=0,0,1))</f>
        <v>122.301</v>
      </c>
      <c r="J234" s="34">
        <f>(J24+J43+J62+J81+J100+J138+J157+J176+J195+J233)/(IF(J24=0,0,1)+IF(J43=0,0,1)+IF(J62=0,0,1)+IF(J81=0,0,1)+IF(J100=0,0,1)+IF(J138=0,0,1)+IF(J157=0,0,1)+IF(J176=0,0,1)+IF(J195=0,0,1)+IF(J233=0,0,1))</f>
        <v>829.28200000000015</v>
      </c>
      <c r="K234" s="34"/>
      <c r="L234" s="34">
        <f>(L24+L43+L62+L81+L100+L138+L157+L176+L195+L233)/(IF(L24=0,0,1)+IF(L43=0,0,1)+IF(L62=0,0,1)+IF(L81=0,0,1)+IF(L100=0,0,1)+IF(L138=0,0,1)+IF(L157=0,0,1)+IF(L176=0,0,1)+IF(L195=0,0,1)+IF(L233=0,0,1))</f>
        <v>75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2024-11-30T17:29:30Z</dcterms:modified>
</cp:coreProperties>
</file>